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" sheetId="1" r:id="rId1"/>
    <sheet name="стр.2" sheetId="2" r:id="rId2"/>
  </sheets>
  <definedNames>
    <definedName name="_xlnm.Print_Area" localSheetId="1">'стр.2'!$A$1:$M$14</definedName>
  </definedNames>
  <calcPr fullCalcOnLoad="1"/>
</workbook>
</file>

<file path=xl/sharedStrings.xml><?xml version="1.0" encoding="utf-8"?>
<sst xmlns="http://schemas.openxmlformats.org/spreadsheetml/2006/main" count="128" uniqueCount="99">
  <si>
    <t>Форма № 2</t>
  </si>
  <si>
    <t>Прочие доходы и расходы</t>
  </si>
  <si>
    <t>Наименование хозяйств, работ и операций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</si>
  <si>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</si>
  <si>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</si>
  <si>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</si>
  <si>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</si>
  <si>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</si>
  <si>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</si>
  <si>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</si>
  <si>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</si>
  <si>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</si>
  <si>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</si>
  <si>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</si>
  <si>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</si>
  <si>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 об основных показателях</t>
  </si>
  <si>
    <t>(оказания) регулируемых работ (услуг) в аэропортах</t>
  </si>
  <si>
    <t>I. Доходы и расходы</t>
  </si>
  <si>
    <t>№ п/п</t>
  </si>
  <si>
    <t>Единица измерения</t>
  </si>
  <si>
    <t>1</t>
  </si>
  <si>
    <t>1.1</t>
  </si>
  <si>
    <t>(тыс. руб.)</t>
  </si>
  <si>
    <t>Доходы всего, в том числе по видам регулируемых услуг:</t>
  </si>
  <si>
    <t>1.2</t>
  </si>
  <si>
    <t>1.3</t>
  </si>
  <si>
    <t>2</t>
  </si>
  <si>
    <t>Расходы всего (включая коммерческие и управленческие расходы), в том числе: по видам регулируемых услуг:</t>
  </si>
  <si>
    <t>2.1</t>
  </si>
  <si>
    <t>2.2</t>
  </si>
  <si>
    <t>2.3</t>
  </si>
  <si>
    <t>3</t>
  </si>
  <si>
    <t>4</t>
  </si>
  <si>
    <t>5</t>
  </si>
  <si>
    <t>6</t>
  </si>
  <si>
    <t>7</t>
  </si>
  <si>
    <t>8</t>
  </si>
  <si>
    <t>9</t>
  </si>
  <si>
    <t>10</t>
  </si>
  <si>
    <t>10.1</t>
  </si>
  <si>
    <t>11</t>
  </si>
  <si>
    <t>12</t>
  </si>
  <si>
    <t>13</t>
  </si>
  <si>
    <t>14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</si>
  <si>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</si>
  <si>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</si>
  <si>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</si>
  <si>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</si>
  <si>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</si>
  <si>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</si>
  <si>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</si>
  <si>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</si>
  <si>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том числе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</si>
  <si>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</si>
  <si>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</si>
  <si>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</si>
  <si>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</si>
  <si>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Наименование показателей финансово-хозяйственной деятельности субъекта естественной монополии
в сфере услуг аэропортов</t>
  </si>
  <si>
    <t>Регулируемые виды деятельности</t>
  </si>
  <si>
    <t>1. Обеспечение взлета, посадки и стоянки воздушных судов</t>
  </si>
  <si>
    <t>2. Предоставление аэровокзального комплекса</t>
  </si>
  <si>
    <t>3. Обеспечение авиационной безопасности</t>
  </si>
  <si>
    <t>4. Обслуживание пассажиров</t>
  </si>
  <si>
    <t>5. Обеспечение заправки воздушных судов авиационным топливом</t>
  </si>
  <si>
    <t>6. Хранение авиационного топлива</t>
  </si>
  <si>
    <t>Итого по аэропортовой деятельности:</t>
  </si>
  <si>
    <t>Обеспечение авиационной безопасности</t>
  </si>
  <si>
    <t>Предоставление аэровокзального комплекса</t>
  </si>
  <si>
    <t>Обслуживание пассажиров</t>
  </si>
  <si>
    <t>Обеспечение взлета и посадки</t>
  </si>
  <si>
    <t>-</t>
  </si>
  <si>
    <t>1.4</t>
  </si>
  <si>
    <t>2.4</t>
  </si>
  <si>
    <t>финансово-хозяйственной деятельности ООО "Аэропорт Байкал" в сфере выполнения</t>
  </si>
  <si>
    <t>Год 2014 (отчет)</t>
  </si>
  <si>
    <t>(249 370)</t>
  </si>
  <si>
    <t>61 529</t>
  </si>
  <si>
    <t>37 468</t>
  </si>
  <si>
    <t>27 046</t>
  </si>
  <si>
    <t>22 431</t>
  </si>
  <si>
    <t>(11 313)</t>
  </si>
  <si>
    <t>(64 034)</t>
  </si>
  <si>
    <t>(605)</t>
  </si>
  <si>
    <t>(804)</t>
  </si>
  <si>
    <t>(1 183)</t>
  </si>
  <si>
    <t>(561)</t>
  </si>
  <si>
    <t>Год 2016 (отчет)</t>
  </si>
  <si>
    <t>(242 599)</t>
  </si>
  <si>
    <t>59672</t>
  </si>
  <si>
    <t>44570</t>
  </si>
  <si>
    <t>27079</t>
  </si>
  <si>
    <t>23692</t>
  </si>
  <si>
    <t>(12 196)</t>
  </si>
  <si>
    <t>(52 340)</t>
  </si>
  <si>
    <t>(5 287)</t>
  </si>
  <si>
    <t>(1 137)</t>
  </si>
  <si>
    <t>(186)</t>
  </si>
  <si>
    <t>(193)</t>
  </si>
  <si>
    <t>II. Расшифровка расходов по финансово-хозяйственной деятельности (2016г.)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</si>
</sst>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4" fillId="0" borderId="17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49" fontId="2" fillId="0" borderId="19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3" fontId="2" fillId="0" borderId="24" xfId="0" applyNumberFormat="1" applyFont="1" applyBorder="1" applyAlignment="1">
      <alignment horizontal="center" vertical="top"/>
    </xf>
    <xf numFmtId="3" fontId="2" fillId="0" borderId="25" xfId="0" applyNumberFormat="1" applyFont="1" applyBorder="1" applyAlignment="1">
      <alignment horizontal="center" vertical="top"/>
    </xf>
    <xf numFmtId="3" fontId="2" fillId="0" borderId="26" xfId="0" applyNumberFormat="1" applyFont="1" applyBorder="1" applyAlignment="1">
      <alignment horizontal="center" vertical="top"/>
    </xf>
    <xf numFmtId="3" fontId="2" fillId="0" borderId="25" xfId="0" applyNumberFormat="1" applyFont="1" applyBorder="1" applyAlignment="1">
      <alignment horizontal="center" vertical="top" wrapText="1"/>
    </xf>
    <xf numFmtId="41" fontId="1" fillId="0" borderId="16" xfId="0" applyNumberFormat="1" applyFont="1" applyBorder="1" applyAlignment="1">
      <alignment horizontal="center" wrapText="1"/>
    </xf>
    <xf numFmtId="41" fontId="1" fillId="0" borderId="16" xfId="0" applyNumberFormat="1" applyFont="1" applyBorder="1" applyAlignment="1">
      <alignment horizontal="center" vertical="center" wrapText="1"/>
    </xf>
    <xf numFmtId="41" fontId="1" fillId="0" borderId="0" xfId="0" applyNumberFormat="1" applyFont="1" applyAlignment="1">
      <alignment horizontal="left"/>
    </xf>
    <xf numFmtId="41" fontId="4" fillId="0" borderId="16" xfId="0" applyNumberFormat="1" applyFont="1" applyBorder="1" applyAlignment="1">
      <alignment horizontal="center" wrapText="1"/>
    </xf>
    <xf numFmtId="49" fontId="2" fillId="0" borderId="25" xfId="0" applyNumberFormat="1" applyFont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23" xfId="0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top"/>
    </xf>
    <xf numFmtId="3" fontId="2" fillId="0" borderId="25" xfId="0" applyNumberFormat="1" applyFont="1" applyFill="1" applyBorder="1" applyAlignment="1">
      <alignment horizontal="center" vertical="top"/>
    </xf>
    <xf numFmtId="3" fontId="2" fillId="0" borderId="25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Fill="1" applyBorder="1" applyAlignment="1">
      <alignment horizontal="center" vertical="top"/>
    </xf>
    <xf numFmtId="3" fontId="2" fillId="0" borderId="26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2"/>
  <sheetViews>
    <sheetView tabSelected="1" view="pageBreakPreview" zoomScale="120" zoomScaleSheetLayoutView="120" zoomScalePageLayoutView="0" workbookViewId="0" topLeftCell="A1">
      <selection activeCell="E10" sqref="E10"/>
    </sheetView>
  </sheetViews>
  <sheetFormatPr defaultColWidth="0.875" defaultRowHeight="12.75"/>
  <cols>
    <col min="1" max="1" width="6.875" style="2" customWidth="1"/>
    <col min="2" max="2" width="55.75390625" style="2" customWidth="1"/>
    <col min="3" max="3" width="13.875" style="2" customWidth="1"/>
    <col min="4" max="4" width="16.125" style="2" hidden="1" customWidth="1"/>
    <col min="5" max="5" width="16.125" style="54" customWidth="1"/>
    <col min="6" max="82" width="0.875" style="26" customWidth="1"/>
    <col min="83" max="16384" width="0.875" style="2" customWidth="1"/>
  </cols>
  <sheetData>
    <row r="1" spans="4:5" ht="15">
      <c r="D1" s="3" t="s">
        <v>0</v>
      </c>
      <c r="E1" s="51" t="s">
        <v>0</v>
      </c>
    </row>
    <row r="3" spans="1:82" s="11" customFormat="1" ht="15.75">
      <c r="A3" s="61" t="s">
        <v>15</v>
      </c>
      <c r="B3" s="61"/>
      <c r="C3" s="61"/>
      <c r="D3" s="61"/>
      <c r="E3" s="52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</row>
    <row r="4" spans="1:82" s="11" customFormat="1" ht="15.75">
      <c r="A4" s="61" t="s">
        <v>73</v>
      </c>
      <c r="B4" s="61"/>
      <c r="C4" s="61"/>
      <c r="D4" s="61"/>
      <c r="E4" s="52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</row>
    <row r="5" spans="1:82" s="11" customFormat="1" ht="15.75">
      <c r="A5" s="61" t="s">
        <v>16</v>
      </c>
      <c r="B5" s="61"/>
      <c r="C5" s="61"/>
      <c r="D5" s="61"/>
      <c r="E5" s="52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</row>
    <row r="7" spans="1:82" s="4" customFormat="1" ht="15" customHeight="1">
      <c r="A7" s="62" t="s">
        <v>17</v>
      </c>
      <c r="B7" s="62"/>
      <c r="C7" s="62"/>
      <c r="D7" s="62"/>
      <c r="E7" s="53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</row>
    <row r="8" ht="15.75" thickBot="1"/>
    <row r="9" spans="1:82" s="9" customFormat="1" ht="45.75" customHeight="1" thickBot="1">
      <c r="A9" s="38" t="s">
        <v>18</v>
      </c>
      <c r="B9" s="39" t="s">
        <v>57</v>
      </c>
      <c r="C9" s="39" t="s">
        <v>19</v>
      </c>
      <c r="D9" s="40" t="s">
        <v>74</v>
      </c>
      <c r="E9" s="55" t="s">
        <v>86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</row>
    <row r="10" spans="1:82" s="10" customFormat="1" ht="15">
      <c r="A10" s="35" t="s">
        <v>20</v>
      </c>
      <c r="B10" s="36" t="s">
        <v>23</v>
      </c>
      <c r="C10" s="37" t="s">
        <v>22</v>
      </c>
      <c r="D10" s="42">
        <v>289984</v>
      </c>
      <c r="E10" s="56">
        <v>263598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</row>
    <row r="11" spans="1:82" s="10" customFormat="1" ht="15">
      <c r="A11" s="12" t="s">
        <v>21</v>
      </c>
      <c r="B11" s="33" t="s">
        <v>69</v>
      </c>
      <c r="C11" s="14" t="s">
        <v>22</v>
      </c>
      <c r="D11" s="43">
        <v>62297</v>
      </c>
      <c r="E11" s="57">
        <v>50569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</row>
    <row r="12" spans="1:82" s="10" customFormat="1" ht="15">
      <c r="A12" s="12" t="s">
        <v>24</v>
      </c>
      <c r="B12" s="33" t="s">
        <v>66</v>
      </c>
      <c r="C12" s="14" t="s">
        <v>22</v>
      </c>
      <c r="D12" s="43">
        <v>34923</v>
      </c>
      <c r="E12" s="57">
        <v>27845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</row>
    <row r="13" spans="1:82" s="10" customFormat="1" ht="15">
      <c r="A13" s="12" t="s">
        <v>25</v>
      </c>
      <c r="B13" s="33" t="s">
        <v>67</v>
      </c>
      <c r="C13" s="14" t="s">
        <v>22</v>
      </c>
      <c r="D13" s="43">
        <v>21261</v>
      </c>
      <c r="E13" s="57">
        <v>16377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</row>
    <row r="14" spans="1:82" s="10" customFormat="1" ht="15">
      <c r="A14" s="12" t="s">
        <v>71</v>
      </c>
      <c r="B14" s="34" t="s">
        <v>68</v>
      </c>
      <c r="C14" s="41" t="s">
        <v>22</v>
      </c>
      <c r="D14" s="45">
        <v>20238</v>
      </c>
      <c r="E14" s="58">
        <v>15602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</row>
    <row r="15" spans="1:82" s="10" customFormat="1" ht="30.75" customHeight="1">
      <c r="A15" s="12" t="s">
        <v>26</v>
      </c>
      <c r="B15" s="13" t="s">
        <v>27</v>
      </c>
      <c r="C15" s="14" t="s">
        <v>22</v>
      </c>
      <c r="D15" s="50" t="s">
        <v>75</v>
      </c>
      <c r="E15" s="59" t="s">
        <v>87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</row>
    <row r="16" spans="1:82" s="10" customFormat="1" ht="15">
      <c r="A16" s="12" t="s">
        <v>28</v>
      </c>
      <c r="B16" s="33" t="s">
        <v>69</v>
      </c>
      <c r="C16" s="14" t="s">
        <v>22</v>
      </c>
      <c r="D16" s="50" t="s">
        <v>76</v>
      </c>
      <c r="E16" s="59" t="s">
        <v>88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</row>
    <row r="17" spans="1:82" s="10" customFormat="1" ht="15" customHeight="1">
      <c r="A17" s="12" t="s">
        <v>29</v>
      </c>
      <c r="B17" s="33" t="s">
        <v>66</v>
      </c>
      <c r="C17" s="14" t="s">
        <v>22</v>
      </c>
      <c r="D17" s="50" t="s">
        <v>77</v>
      </c>
      <c r="E17" s="59" t="s">
        <v>89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</row>
    <row r="18" spans="1:82" s="10" customFormat="1" ht="15" customHeight="1">
      <c r="A18" s="12" t="s">
        <v>30</v>
      </c>
      <c r="B18" s="33" t="s">
        <v>67</v>
      </c>
      <c r="C18" s="14" t="s">
        <v>22</v>
      </c>
      <c r="D18" s="50" t="s">
        <v>78</v>
      </c>
      <c r="E18" s="59" t="s">
        <v>90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</row>
    <row r="19" spans="1:82" s="10" customFormat="1" ht="15">
      <c r="A19" s="12" t="s">
        <v>72</v>
      </c>
      <c r="B19" s="34" t="s">
        <v>68</v>
      </c>
      <c r="C19" s="14" t="s">
        <v>22</v>
      </c>
      <c r="D19" s="50" t="s">
        <v>79</v>
      </c>
      <c r="E19" s="59" t="s">
        <v>91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</row>
    <row r="20" spans="1:82" s="10" customFormat="1" ht="15">
      <c r="A20" s="12" t="s">
        <v>31</v>
      </c>
      <c r="B20" s="13" t="s">
        <v>44</v>
      </c>
      <c r="C20" s="14" t="s">
        <v>22</v>
      </c>
      <c r="D20" s="43">
        <f>D10+D15</f>
        <v>40614</v>
      </c>
      <c r="E20" s="57">
        <f>E10+E15</f>
        <v>20999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</row>
    <row r="21" spans="1:82" s="10" customFormat="1" ht="15">
      <c r="A21" s="12" t="s">
        <v>32</v>
      </c>
      <c r="B21" s="13" t="s">
        <v>45</v>
      </c>
      <c r="C21" s="14" t="s">
        <v>22</v>
      </c>
      <c r="D21" s="43" t="s">
        <v>70</v>
      </c>
      <c r="E21" s="57" t="s">
        <v>70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</row>
    <row r="22" spans="1:82" s="10" customFormat="1" ht="15">
      <c r="A22" s="12" t="s">
        <v>33</v>
      </c>
      <c r="B22" s="13" t="s">
        <v>46</v>
      </c>
      <c r="C22" s="14" t="s">
        <v>22</v>
      </c>
      <c r="D22" s="43">
        <v>1285</v>
      </c>
      <c r="E22" s="57">
        <v>11746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</row>
    <row r="23" spans="1:82" s="10" customFormat="1" ht="15">
      <c r="A23" s="12" t="s">
        <v>34</v>
      </c>
      <c r="B23" s="13" t="s">
        <v>47</v>
      </c>
      <c r="C23" s="14" t="s">
        <v>22</v>
      </c>
      <c r="D23" s="50" t="s">
        <v>80</v>
      </c>
      <c r="E23" s="59" t="s">
        <v>92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</row>
    <row r="24" spans="1:82" s="10" customFormat="1" ht="15">
      <c r="A24" s="12" t="s">
        <v>35</v>
      </c>
      <c r="B24" s="13" t="s">
        <v>48</v>
      </c>
      <c r="C24" s="14" t="s">
        <v>22</v>
      </c>
      <c r="D24" s="43">
        <v>39130</v>
      </c>
      <c r="E24" s="57">
        <v>58819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</row>
    <row r="25" spans="1:82" s="10" customFormat="1" ht="15">
      <c r="A25" s="12" t="s">
        <v>36</v>
      </c>
      <c r="B25" s="13" t="s">
        <v>49</v>
      </c>
      <c r="C25" s="14" t="s">
        <v>22</v>
      </c>
      <c r="D25" s="50" t="s">
        <v>81</v>
      </c>
      <c r="E25" s="59" t="s">
        <v>93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</row>
    <row r="26" spans="1:82" s="10" customFormat="1" ht="15">
      <c r="A26" s="12" t="s">
        <v>37</v>
      </c>
      <c r="B26" s="13" t="s">
        <v>50</v>
      </c>
      <c r="C26" s="14" t="s">
        <v>22</v>
      </c>
      <c r="D26" s="43">
        <f>D20+D22+D23+D24+D25</f>
        <v>5682</v>
      </c>
      <c r="E26" s="57">
        <f>E20+E22+E23+E24+E25</f>
        <v>27028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</row>
    <row r="27" spans="1:82" s="10" customFormat="1" ht="15">
      <c r="A27" s="12" t="s">
        <v>38</v>
      </c>
      <c r="B27" s="13" t="s">
        <v>51</v>
      </c>
      <c r="C27" s="14" t="s">
        <v>22</v>
      </c>
      <c r="D27" s="50" t="s">
        <v>82</v>
      </c>
      <c r="E27" s="59" t="s">
        <v>94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</row>
    <row r="28" spans="1:82" s="10" customFormat="1" ht="15" customHeight="1">
      <c r="A28" s="12" t="s">
        <v>39</v>
      </c>
      <c r="B28" s="13" t="s">
        <v>52</v>
      </c>
      <c r="C28" s="14" t="s">
        <v>22</v>
      </c>
      <c r="D28" s="50" t="s">
        <v>83</v>
      </c>
      <c r="E28" s="59" t="s">
        <v>95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</row>
    <row r="29" spans="1:82" s="10" customFormat="1" ht="15">
      <c r="A29" s="12" t="s">
        <v>40</v>
      </c>
      <c r="B29" s="13" t="s">
        <v>53</v>
      </c>
      <c r="C29" s="14" t="s">
        <v>22</v>
      </c>
      <c r="D29" s="43">
        <v>103</v>
      </c>
      <c r="E29" s="59" t="s">
        <v>96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</row>
    <row r="30" spans="1:82" s="10" customFormat="1" ht="15">
      <c r="A30" s="12" t="s">
        <v>41</v>
      </c>
      <c r="B30" s="13" t="s">
        <v>54</v>
      </c>
      <c r="C30" s="14" t="s">
        <v>22</v>
      </c>
      <c r="D30" s="50" t="s">
        <v>84</v>
      </c>
      <c r="E30" s="59" t="s">
        <v>41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</row>
    <row r="31" spans="1:82" s="10" customFormat="1" ht="15">
      <c r="A31" s="12" t="s">
        <v>42</v>
      </c>
      <c r="B31" s="13" t="s">
        <v>55</v>
      </c>
      <c r="C31" s="14" t="s">
        <v>22</v>
      </c>
      <c r="D31" s="50" t="s">
        <v>85</v>
      </c>
      <c r="E31" s="59" t="s">
        <v>97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</row>
    <row r="32" spans="1:82" s="10" customFormat="1" ht="15.75" thickBot="1">
      <c r="A32" s="15" t="s">
        <v>43</v>
      </c>
      <c r="B32" s="16" t="s">
        <v>56</v>
      </c>
      <c r="C32" s="17" t="s">
        <v>22</v>
      </c>
      <c r="D32" s="44">
        <f>D26+D27+D29+D30+D31</f>
        <v>3436</v>
      </c>
      <c r="E32" s="60">
        <f>E26+E27+E29+E30+E31</f>
        <v>21374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</row>
  </sheetData>
  <sheetProtection/>
  <mergeCells count="4">
    <mergeCell ref="A3:D3"/>
    <mergeCell ref="A4:D4"/>
    <mergeCell ref="A5:D5"/>
    <mergeCell ref="A7:D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SheetLayoutView="100" zoomScalePageLayoutView="0" workbookViewId="0" topLeftCell="A1">
      <selection activeCell="I20" sqref="I20"/>
    </sheetView>
  </sheetViews>
  <sheetFormatPr defaultColWidth="0.875" defaultRowHeight="12.75"/>
  <cols>
    <col min="1" max="1" width="0.875" style="5" customWidth="1"/>
    <col min="2" max="2" width="48.25390625" style="5" customWidth="1"/>
    <col min="3" max="3" width="9.00390625" style="5" customWidth="1"/>
    <col min="4" max="4" width="9.75390625" style="5" customWidth="1"/>
    <col min="5" max="5" width="8.125" style="5" customWidth="1"/>
    <col min="6" max="6" width="8.625" style="5" customWidth="1"/>
    <col min="7" max="8" width="7.875" style="5" customWidth="1"/>
    <col min="9" max="9" width="8.125" style="5" customWidth="1"/>
    <col min="10" max="10" width="12.625" style="5" customWidth="1"/>
    <col min="11" max="11" width="7.75390625" style="5" customWidth="1"/>
    <col min="12" max="12" width="8.125" style="5" customWidth="1"/>
    <col min="13" max="13" width="8.25390625" style="5" customWidth="1"/>
    <col min="14" max="14" width="5.125" style="5" hidden="1" customWidth="1"/>
    <col min="15" max="16384" width="0.875" style="5" customWidth="1"/>
  </cols>
  <sheetData>
    <row r="1" spans="2:13" s="2" customFormat="1" ht="15" customHeight="1">
      <c r="B1" s="62" t="s">
        <v>98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ht="13.5" customHeight="1"/>
    <row r="3" spans="1:13" s="1" customFormat="1" ht="12.75" customHeight="1">
      <c r="A3" s="65" t="s">
        <v>2</v>
      </c>
      <c r="B3" s="66"/>
      <c r="C3" s="65" t="s">
        <v>3</v>
      </c>
      <c r="D3" s="63" t="s">
        <v>4</v>
      </c>
      <c r="E3" s="64"/>
      <c r="F3" s="64"/>
      <c r="G3" s="64"/>
      <c r="H3" s="64"/>
      <c r="I3" s="64"/>
      <c r="J3" s="64"/>
      <c r="K3" s="64"/>
      <c r="L3" s="64"/>
      <c r="M3" s="64"/>
    </row>
    <row r="4" spans="1:13" s="1" customFormat="1" ht="113.25" customHeight="1">
      <c r="A4" s="67"/>
      <c r="B4" s="68"/>
      <c r="C4" s="69"/>
      <c r="D4" s="19" t="s">
        <v>13</v>
      </c>
      <c r="E4" s="19" t="s">
        <v>14</v>
      </c>
      <c r="F4" s="19" t="s">
        <v>5</v>
      </c>
      <c r="G4" s="19" t="s">
        <v>12</v>
      </c>
      <c r="H4" s="19" t="s">
        <v>6</v>
      </c>
      <c r="I4" s="19" t="s">
        <v>8</v>
      </c>
      <c r="J4" s="19" t="s">
        <v>7</v>
      </c>
      <c r="K4" s="19" t="s">
        <v>10</v>
      </c>
      <c r="L4" s="19" t="s">
        <v>11</v>
      </c>
      <c r="M4" s="19" t="s">
        <v>9</v>
      </c>
    </row>
    <row r="5" spans="1:13" s="1" customFormat="1" ht="12" customHeight="1">
      <c r="A5" s="67"/>
      <c r="B5" s="68"/>
      <c r="C5" s="20">
        <v>1</v>
      </c>
      <c r="D5" s="20">
        <v>2</v>
      </c>
      <c r="E5" s="20">
        <v>3</v>
      </c>
      <c r="F5" s="20">
        <v>4</v>
      </c>
      <c r="G5" s="20">
        <v>5</v>
      </c>
      <c r="H5" s="20">
        <v>6</v>
      </c>
      <c r="I5" s="20">
        <v>7</v>
      </c>
      <c r="J5" s="20">
        <v>8</v>
      </c>
      <c r="K5" s="20">
        <v>9</v>
      </c>
      <c r="L5" s="20">
        <v>10</v>
      </c>
      <c r="M5" s="20">
        <v>11</v>
      </c>
    </row>
    <row r="6" spans="1:13" s="18" customFormat="1" ht="15" customHeight="1">
      <c r="A6" s="7"/>
      <c r="B6" s="21" t="s">
        <v>58</v>
      </c>
      <c r="C6" s="49">
        <f>SUM(C7:C12)</f>
        <v>155013</v>
      </c>
      <c r="D6" s="49">
        <f aca="true" t="shared" si="0" ref="D6:M6">SUM(D7:D12)</f>
        <v>0</v>
      </c>
      <c r="E6" s="49">
        <f t="shared" si="0"/>
        <v>17097</v>
      </c>
      <c r="F6" s="49">
        <f t="shared" si="0"/>
        <v>82705</v>
      </c>
      <c r="G6" s="49">
        <f t="shared" si="0"/>
        <v>23638</v>
      </c>
      <c r="H6" s="49">
        <f t="shared" si="0"/>
        <v>9899</v>
      </c>
      <c r="I6" s="49">
        <f t="shared" si="0"/>
        <v>21674</v>
      </c>
      <c r="J6" s="49">
        <f t="shared" si="0"/>
        <v>0</v>
      </c>
      <c r="K6" s="49">
        <f t="shared" si="0"/>
        <v>0</v>
      </c>
      <c r="L6" s="49">
        <f t="shared" si="0"/>
        <v>0</v>
      </c>
      <c r="M6" s="49">
        <f t="shared" si="0"/>
        <v>0</v>
      </c>
    </row>
    <row r="7" spans="1:14" ht="15" customHeight="1">
      <c r="A7" s="8"/>
      <c r="B7" s="22" t="s">
        <v>59</v>
      </c>
      <c r="C7" s="47">
        <f aca="true" t="shared" si="1" ref="C7:C14">SUM(D7:M7)</f>
        <v>59672</v>
      </c>
      <c r="D7" s="46">
        <v>0</v>
      </c>
      <c r="E7" s="46">
        <v>8706</v>
      </c>
      <c r="F7" s="46">
        <v>32246</v>
      </c>
      <c r="G7" s="46">
        <v>9216</v>
      </c>
      <c r="H7" s="46">
        <v>2227</v>
      </c>
      <c r="I7" s="46">
        <v>7277</v>
      </c>
      <c r="J7" s="46">
        <v>0</v>
      </c>
      <c r="K7" s="46">
        <v>0</v>
      </c>
      <c r="L7" s="46">
        <v>0</v>
      </c>
      <c r="M7" s="46">
        <v>0</v>
      </c>
      <c r="N7" s="48">
        <f>C7+'стр.1'!D16</f>
        <v>121201</v>
      </c>
    </row>
    <row r="8" spans="1:14" ht="15" customHeight="1">
      <c r="A8" s="6"/>
      <c r="B8" s="23" t="s">
        <v>60</v>
      </c>
      <c r="C8" s="47">
        <f t="shared" si="1"/>
        <v>27079</v>
      </c>
      <c r="D8" s="46">
        <v>0</v>
      </c>
      <c r="E8" s="46">
        <v>2827</v>
      </c>
      <c r="F8" s="46">
        <v>13376</v>
      </c>
      <c r="G8" s="46">
        <v>3823</v>
      </c>
      <c r="H8" s="46">
        <v>3684</v>
      </c>
      <c r="I8" s="46">
        <v>3369</v>
      </c>
      <c r="J8" s="46">
        <v>0</v>
      </c>
      <c r="K8" s="46">
        <v>0</v>
      </c>
      <c r="L8" s="46">
        <v>0</v>
      </c>
      <c r="M8" s="46">
        <v>0</v>
      </c>
      <c r="N8" s="48">
        <f>C8+'стр.1'!D18</f>
        <v>54125</v>
      </c>
    </row>
    <row r="9" spans="1:14" ht="15" customHeight="1">
      <c r="A9" s="6"/>
      <c r="B9" s="23" t="s">
        <v>61</v>
      </c>
      <c r="C9" s="47">
        <f t="shared" si="1"/>
        <v>44570</v>
      </c>
      <c r="D9" s="46">
        <v>0</v>
      </c>
      <c r="E9" s="46">
        <v>3310</v>
      </c>
      <c r="F9" s="46">
        <v>24475</v>
      </c>
      <c r="G9" s="46">
        <v>6995</v>
      </c>
      <c r="H9" s="46">
        <v>1780</v>
      </c>
      <c r="I9" s="46">
        <v>8010</v>
      </c>
      <c r="J9" s="46">
        <v>0</v>
      </c>
      <c r="K9" s="46">
        <v>0</v>
      </c>
      <c r="L9" s="46">
        <v>0</v>
      </c>
      <c r="M9" s="46">
        <v>0</v>
      </c>
      <c r="N9" s="48">
        <f>C9+'стр.1'!D17</f>
        <v>82038</v>
      </c>
    </row>
    <row r="10" spans="1:14" ht="15" customHeight="1">
      <c r="A10" s="6"/>
      <c r="B10" s="24" t="s">
        <v>62</v>
      </c>
      <c r="C10" s="47">
        <f t="shared" si="1"/>
        <v>23692</v>
      </c>
      <c r="D10" s="46">
        <v>0</v>
      </c>
      <c r="E10" s="46">
        <v>2254</v>
      </c>
      <c r="F10" s="46">
        <v>12608</v>
      </c>
      <c r="G10" s="46">
        <v>3604</v>
      </c>
      <c r="H10" s="46">
        <v>2208</v>
      </c>
      <c r="I10" s="46">
        <v>3018</v>
      </c>
      <c r="J10" s="46">
        <v>0</v>
      </c>
      <c r="K10" s="46">
        <v>0</v>
      </c>
      <c r="L10" s="46">
        <v>0</v>
      </c>
      <c r="M10" s="46">
        <v>0</v>
      </c>
      <c r="N10" s="48">
        <f>C10+'стр.1'!D19</f>
        <v>46123</v>
      </c>
    </row>
    <row r="11" spans="1:13" ht="27.75" customHeight="1">
      <c r="A11" s="6"/>
      <c r="B11" s="23" t="s">
        <v>63</v>
      </c>
      <c r="C11" s="47">
        <f t="shared" si="1"/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</row>
    <row r="12" spans="1:13" ht="15" customHeight="1">
      <c r="A12" s="6"/>
      <c r="B12" s="23" t="s">
        <v>64</v>
      </c>
      <c r="C12" s="47">
        <f t="shared" si="1"/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</row>
    <row r="13" spans="1:13" ht="15" customHeight="1">
      <c r="A13" s="7"/>
      <c r="B13" s="25" t="s">
        <v>65</v>
      </c>
      <c r="C13" s="46">
        <f t="shared" si="1"/>
        <v>242599</v>
      </c>
      <c r="D13" s="46">
        <v>0</v>
      </c>
      <c r="E13" s="46">
        <v>30462</v>
      </c>
      <c r="F13" s="46">
        <v>124981</v>
      </c>
      <c r="G13" s="46">
        <v>35724</v>
      </c>
      <c r="H13" s="46">
        <v>16217</v>
      </c>
      <c r="I13" s="46">
        <v>35215</v>
      </c>
      <c r="J13" s="46">
        <v>0</v>
      </c>
      <c r="K13" s="46">
        <v>0</v>
      </c>
      <c r="L13" s="46">
        <v>0</v>
      </c>
      <c r="M13" s="46">
        <v>0</v>
      </c>
    </row>
    <row r="14" spans="1:13" ht="15" customHeight="1">
      <c r="A14" s="6"/>
      <c r="B14" s="25" t="s">
        <v>1</v>
      </c>
      <c r="C14" s="46">
        <f t="shared" si="1"/>
        <v>69996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12196</v>
      </c>
      <c r="L14" s="46">
        <v>5275</v>
      </c>
      <c r="M14" s="46">
        <v>52525</v>
      </c>
    </row>
  </sheetData>
  <sheetProtection/>
  <mergeCells count="4">
    <mergeCell ref="B1:M1"/>
    <mergeCell ref="D3:M3"/>
    <mergeCell ref="A3:B5"/>
    <mergeCell ref="C3:C4"/>
  </mergeCells>
  <printOptions/>
  <pageMargins left="0.1968503937007874" right="0.1968503937007874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Орлова Татьяна Михайловна</cp:lastModifiedBy>
  <cp:lastPrinted>2015-11-27T09:00:45Z</cp:lastPrinted>
  <dcterms:created xsi:type="dcterms:W3CDTF">2011-01-11T10:25:48Z</dcterms:created>
  <dcterms:modified xsi:type="dcterms:W3CDTF">2017-04-04T08:02:15Z</dcterms:modified>
  <cp:category/>
  <cp:version/>
  <cp:contentType/>
  <cp:contentStatus/>
</cp:coreProperties>
</file>